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18" windowWidth="16089" windowHeight="11337" activeTab="2"/>
  </bookViews>
  <sheets>
    <sheet name="State. of Cash Flows 12 31 2010" sheetId="1" r:id="rId1"/>
    <sheet name="State. of Activities 12 31 2010" sheetId="2" r:id="rId2"/>
    <sheet name="Statement of Fin Pos 12 31 2010" sheetId="3" r:id="rId3"/>
    <sheet name="Sheet2" sheetId="4" state="hidden" r:id="rId4"/>
    <sheet name="Sheet3" sheetId="5" state="hidden" r:id="rId5"/>
  </sheets>
  <definedNames>
    <definedName name="_xlnm.Print_Titles" localSheetId="1">'State. of Activities 12 31 2010'!$A:$F,'State. of Activities 12 31 2010'!$1:$1</definedName>
    <definedName name="_xlnm.Print_Titles" localSheetId="0">'State. of Cash Flows 12 31 2010'!$A:$E,'State. of Cash Flows 12 31 2010'!$1:$1</definedName>
    <definedName name="_xlnm.Print_Titles" localSheetId="2">'Statement of Fin Pos 12 31 2010'!$A:$F,'Statement of Fin Pos 12 31 2010'!$1:$1</definedName>
  </definedNames>
  <calcPr fullCalcOnLoad="1"/>
</workbook>
</file>

<file path=xl/sharedStrings.xml><?xml version="1.0" encoding="utf-8"?>
<sst xmlns="http://schemas.openxmlformats.org/spreadsheetml/2006/main" count="86" uniqueCount="81">
  <si>
    <t>Dec 31, 10</t>
  </si>
  <si>
    <t>ASSETS</t>
  </si>
  <si>
    <t>Current Assets</t>
  </si>
  <si>
    <t>Checking/Savings</t>
  </si>
  <si>
    <t>11100 · Business Checking</t>
  </si>
  <si>
    <t>11200 · M R Savings-C. Amen Bldg Fund</t>
  </si>
  <si>
    <t>11300 · M R Savings-Club Deposits</t>
  </si>
  <si>
    <t>Total Checking/Savings</t>
  </si>
  <si>
    <t>Other Current Assets</t>
  </si>
  <si>
    <t>13100 · Prepaid Expenses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</si>
  <si>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</si>
  <si>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</si>
  <si>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</si>
  <si>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</si>
  <si>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</si>
  <si>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</si>
  <si>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</si>
  <si>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27300 · Registration Deposits</t>
  </si>
  <si>
    <t>27310 · Registration Deposits-Future</t>
  </si>
  <si>
    <t>Total 27300 · Registration Deposits</t>
  </si>
  <si>
    <t>Total Other Current Liabilities</t>
  </si>
  <si>
    <t>Total Current Liabilities</t>
  </si>
  <si>
    <t>Total Liabilities</t>
  </si>
  <si>
    <t>Equity</t>
  </si>
  <si>
    <t>30000 · Opening Balance Equity</t>
  </si>
  <si>
    <t>32000 · Unrestricted Net Assets</t>
  </si>
  <si>
    <t>Net Income</t>
  </si>
  <si>
    <t>Total Equity</t>
  </si>
  <si>
    <t>TOTAL LIABILITIES &amp; EQUITY</t>
  </si>
  <si>
    <t>Jul - Dec 10</t>
  </si>
  <si>
    <t>Ordinary Income/Expense</t>
  </si>
  <si>
    <t>Income</t>
  </si>
  <si>
    <t>45000 · Investments</t>
  </si>
  <si>
    <t>45030 · Interest-Savings, Short-term CD</t>
  </si>
  <si>
    <t>Total 45000 · Investments</t>
  </si>
  <si>
    <t>46400 · Other Types of Income</t>
  </si>
  <si>
    <t>46410 · Registration Fees</t>
  </si>
  <si>
    <t>46411 · Registration fees-Adjustment</t>
  </si>
  <si>
    <t>46410 · Registration Fees - Other</t>
  </si>
  <si>
    <t>Total 46410 · Registration Fees</t>
  </si>
  <si>
    <t>46430 · Miscellaneous Revenue</t>
  </si>
  <si>
    <t>Total 46400 · Other Types of Income</t>
  </si>
  <si>
    <t>Total Income</t>
  </si>
  <si>
    <t>Expense</t>
  </si>
  <si>
    <t>60900 · Business Expenses</t>
  </si>
  <si>
    <t>60910 · Bank fees</t>
  </si>
  <si>
    <t>60930 · Board  Expenses</t>
  </si>
  <si>
    <t>Total 60900 · Business Expenses</t>
  </si>
  <si>
    <t>62100 · Contract Services</t>
  </si>
  <si>
    <t>62110 · Accounting Fees</t>
  </si>
  <si>
    <t>Total 62100 · Contract Services</t>
  </si>
  <si>
    <t>65000 · Conferences</t>
  </si>
  <si>
    <t>65007 · Conference facilities</t>
  </si>
  <si>
    <t>65008 · Conference food</t>
  </si>
  <si>
    <t>65009 · Conference training expenses</t>
  </si>
  <si>
    <t>65010 · Books, Subscriptions, Reference</t>
  </si>
  <si>
    <t>65011 · Chair expenses</t>
  </si>
  <si>
    <t>65012 · Conference audio visual expense</t>
  </si>
  <si>
    <t>65013 · Conference shirts and more</t>
  </si>
  <si>
    <t>65014 · Counselor expenses</t>
  </si>
  <si>
    <t>65016 · Counselor Mileage</t>
  </si>
  <si>
    <t>65019 · insurance, Excess Medical</t>
  </si>
  <si>
    <t>65020 · Postage, Mailing Service</t>
  </si>
  <si>
    <t>65030 · Printing and Copying</t>
  </si>
  <si>
    <t>65031 · Registrar expenses</t>
  </si>
  <si>
    <t>65035 · Speaker &amp; Staff Gifts</t>
  </si>
  <si>
    <t>65036 · Speaker honorariums &amp; expenses</t>
  </si>
  <si>
    <t>65037 · Storage</t>
  </si>
  <si>
    <t>65040 · Supplies</t>
  </si>
  <si>
    <t>Total 65000 · Conferences</t>
  </si>
  <si>
    <t>Total Expense</t>
  </si>
  <si>
    <t>Net Ordinary Income</t>
  </si>
  <si>
    <t>OPERATING ACTIVITIES</t>
  </si>
  <si>
    <t>Adjustments to reconcile Net Income</t>
  </si>
  <si>
    <t>to net cash provided by operations:</t>
  </si>
  <si>
    <t>27100 · Vendor Accounts Payable</t>
  </si>
  <si>
    <t>27300 · Registration Deposits:27310 · Registration Deposits-Future</t>
  </si>
  <si>
    <t>Net cash provided by Operating Activities</t>
  </si>
  <si>
    <t>Net cash increase for period</t>
  </si>
  <si>
    <t>Cash at beginning of period</t>
  </si>
  <si>
    <t>Cash at end of period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</si>
</sst>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9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medium"/>
      <bottom style="medium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26" sqref="C26"/>
    </sheetView>
  </sheetViews>
  <sheetFormatPr defaultColWidth="9.140625" defaultRowHeight="15"/>
  <cols>
    <col min="1" max="4" width="3.00390625" style="12" customWidth="1"/>
    <col min="5" max="5" width="53.7109375" style="12" customWidth="1"/>
    <col min="6" max="6" width="9.7109375" style="13" bestFit="1" customWidth="1"/>
  </cols>
  <sheetData>
    <row r="1" spans="1:6" s="11" customFormat="1" ht="15.75" thickBot="1">
      <c r="A1" s="9"/>
      <c r="B1" s="9"/>
      <c r="C1" s="9"/>
      <c r="D1" s="9"/>
      <c r="E1" s="9"/>
      <c r="F1" s="10" t="s">
        <v>29</v>
      </c>
    </row>
    <row r="2" spans="1:6" ht="15.75" thickTop="1">
      <c r="A2" s="1"/>
      <c r="B2" s="1"/>
      <c r="C2" s="1" t="s">
        <v>72</v>
      </c>
      <c r="D2" s="1"/>
      <c r="E2" s="1"/>
      <c r="F2" s="2"/>
    </row>
    <row r="3" spans="1:6" ht="15">
      <c r="A3" s="1"/>
      <c r="B3" s="1"/>
      <c r="C3" s="1"/>
      <c r="D3" s="1" t="s">
        <v>26</v>
      </c>
      <c r="E3" s="1"/>
      <c r="F3" s="2">
        <v>-1946.43</v>
      </c>
    </row>
    <row r="4" spans="1:6" ht="15">
      <c r="A4" s="1"/>
      <c r="B4" s="1"/>
      <c r="C4" s="1"/>
      <c r="D4" s="1" t="s">
        <v>73</v>
      </c>
      <c r="E4" s="1"/>
      <c r="F4" s="2"/>
    </row>
    <row r="5" spans="1:6" ht="15">
      <c r="A5" s="1"/>
      <c r="B5" s="1"/>
      <c r="C5" s="1"/>
      <c r="D5" s="1" t="s">
        <v>74</v>
      </c>
      <c r="E5" s="1"/>
      <c r="F5" s="2"/>
    </row>
    <row r="6" spans="1:6" ht="15">
      <c r="A6" s="1"/>
      <c r="B6" s="1"/>
      <c r="C6" s="1"/>
      <c r="D6" s="1"/>
      <c r="E6" s="1" t="s">
        <v>9</v>
      </c>
      <c r="F6" s="2">
        <v>13308.25</v>
      </c>
    </row>
    <row r="7" spans="1:6" ht="15">
      <c r="A7" s="1"/>
      <c r="B7" s="1"/>
      <c r="C7" s="1"/>
      <c r="D7" s="1"/>
      <c r="E7" s="1" t="s">
        <v>75</v>
      </c>
      <c r="F7" s="2">
        <v>-3972.71</v>
      </c>
    </row>
    <row r="8" spans="1:6" ht="15">
      <c r="A8" s="1"/>
      <c r="B8" s="1"/>
      <c r="C8" s="1"/>
      <c r="D8" s="1"/>
      <c r="E8" s="1" t="s">
        <v>17</v>
      </c>
      <c r="F8" s="2">
        <v>-146000</v>
      </c>
    </row>
    <row r="9" spans="1:6" ht="15.75" thickBot="1">
      <c r="A9" s="1"/>
      <c r="B9" s="1"/>
      <c r="C9" s="1"/>
      <c r="D9" s="1"/>
      <c r="E9" s="1" t="s">
        <v>76</v>
      </c>
      <c r="F9" s="4">
        <v>-5550</v>
      </c>
    </row>
    <row r="10" spans="1:6" ht="15.75" thickBot="1">
      <c r="A10" s="1"/>
      <c r="B10" s="1"/>
      <c r="C10" s="1" t="s">
        <v>77</v>
      </c>
      <c r="D10" s="1"/>
      <c r="E10" s="1"/>
      <c r="F10" s="8">
        <f>ROUND(SUM(F2:F3)+SUM(F6:F9),5)</f>
        <v>-144160.89</v>
      </c>
    </row>
    <row r="11" spans="1:6" ht="30" customHeight="1">
      <c r="A11" s="1"/>
      <c r="B11" s="1" t="s">
        <v>78</v>
      </c>
      <c r="C11" s="1"/>
      <c r="D11" s="1"/>
      <c r="E11" s="1"/>
      <c r="F11" s="2">
        <f>F10</f>
        <v>-144160.89</v>
      </c>
    </row>
    <row r="12" spans="1:6" ht="30" customHeight="1" thickBot="1">
      <c r="A12" s="1"/>
      <c r="B12" s="1" t="s">
        <v>79</v>
      </c>
      <c r="C12" s="1"/>
      <c r="D12" s="1"/>
      <c r="E12" s="1"/>
      <c r="F12" s="4">
        <v>173484.01</v>
      </c>
    </row>
    <row r="13" spans="1:6" s="7" customFormat="1" ht="15.75" customHeight="1" thickBot="1">
      <c r="A13" s="1" t="s">
        <v>80</v>
      </c>
      <c r="B13" s="1"/>
      <c r="C13" s="1"/>
      <c r="D13" s="1"/>
      <c r="E13" s="1"/>
      <c r="F13" s="6">
        <f>ROUND(SUM(F11:F12),5)</f>
        <v>29323.12</v>
      </c>
    </row>
    <row r="14" ht="15.75" thickTop="1"/>
  </sheetData>
  <sheetProtection/>
  <printOptions/>
  <pageMargins left="0.7" right="0.7" top="1.6" bottom="0.75" header="0.89" footer="0.3"/>
  <pageSetup horizontalDpi="600" verticalDpi="600" orientation="portrait" r:id="rId1"/>
  <headerFooter alignWithMargins="0">
    <oddHeader>&amp;L&amp;"Arial,Bold"&amp;8 5:05 PM
&amp;"Arial,Bold"&amp;8 02/11/11
&amp;"Arial,Bold"&amp;8 &amp;C&amp;"Arial,Bold"&amp;12 Rocky Mountain RYLA
&amp;"Arial,Bold"&amp;14 Statement of Cash Flows
&amp;"Arial,Bold"&amp;10 July through December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5"/>
  <cols>
    <col min="1" max="5" width="3.00390625" style="12" customWidth="1"/>
    <col min="6" max="6" width="32.28125" style="12" customWidth="1"/>
    <col min="7" max="7" width="9.7109375" style="13" bestFit="1" customWidth="1"/>
  </cols>
  <sheetData>
    <row r="1" spans="1:7" s="11" customFormat="1" ht="15.75" thickBot="1">
      <c r="A1" s="9"/>
      <c r="B1" s="9"/>
      <c r="C1" s="9"/>
      <c r="D1" s="9"/>
      <c r="E1" s="9"/>
      <c r="F1" s="9"/>
      <c r="G1" s="10" t="s">
        <v>29</v>
      </c>
    </row>
    <row r="2" spans="1:7" ht="15.75" thickTop="1">
      <c r="A2" s="1"/>
      <c r="B2" s="1" t="s">
        <v>30</v>
      </c>
      <c r="C2" s="1"/>
      <c r="D2" s="1"/>
      <c r="E2" s="1"/>
      <c r="F2" s="1"/>
      <c r="G2" s="2"/>
    </row>
    <row r="3" spans="1:7" ht="15">
      <c r="A3" s="1"/>
      <c r="B3" s="1"/>
      <c r="C3" s="1" t="s">
        <v>31</v>
      </c>
      <c r="D3" s="1"/>
      <c r="E3" s="1"/>
      <c r="F3" s="1"/>
      <c r="G3" s="2"/>
    </row>
    <row r="4" spans="1:7" ht="15">
      <c r="A4" s="1"/>
      <c r="B4" s="1"/>
      <c r="C4" s="1"/>
      <c r="D4" s="1" t="s">
        <v>32</v>
      </c>
      <c r="E4" s="1"/>
      <c r="F4" s="1"/>
      <c r="G4" s="2"/>
    </row>
    <row r="5" spans="1:7" ht="15.75" thickBot="1">
      <c r="A5" s="1"/>
      <c r="B5" s="1"/>
      <c r="C5" s="1"/>
      <c r="D5" s="1"/>
      <c r="E5" s="1" t="s">
        <v>33</v>
      </c>
      <c r="F5" s="1"/>
      <c r="G5" s="3">
        <v>62.68</v>
      </c>
    </row>
    <row r="6" spans="1:7" ht="15">
      <c r="A6" s="1"/>
      <c r="B6" s="1"/>
      <c r="C6" s="1"/>
      <c r="D6" s="1" t="s">
        <v>34</v>
      </c>
      <c r="E6" s="1"/>
      <c r="F6" s="1"/>
      <c r="G6" s="2">
        <f>ROUND(SUM(G4:G5),5)</f>
        <v>62.68</v>
      </c>
    </row>
    <row r="7" spans="1:7" ht="30" customHeight="1">
      <c r="A7" s="1"/>
      <c r="B7" s="1"/>
      <c r="C7" s="1"/>
      <c r="D7" s="1" t="s">
        <v>35</v>
      </c>
      <c r="E7" s="1"/>
      <c r="F7" s="1"/>
      <c r="G7" s="2"/>
    </row>
    <row r="8" spans="1:7" ht="15">
      <c r="A8" s="1"/>
      <c r="B8" s="1"/>
      <c r="C8" s="1"/>
      <c r="D8" s="1"/>
      <c r="E8" s="1" t="s">
        <v>36</v>
      </c>
      <c r="F8" s="1"/>
      <c r="G8" s="2"/>
    </row>
    <row r="9" spans="1:7" ht="15">
      <c r="A9" s="1"/>
      <c r="B9" s="1"/>
      <c r="C9" s="1"/>
      <c r="D9" s="1"/>
      <c r="E9" s="1"/>
      <c r="F9" s="1" t="s">
        <v>37</v>
      </c>
      <c r="G9" s="2">
        <v>-2150.09</v>
      </c>
    </row>
    <row r="10" spans="1:7" ht="15.75" thickBot="1">
      <c r="A10" s="1"/>
      <c r="B10" s="1"/>
      <c r="C10" s="1"/>
      <c r="D10" s="1"/>
      <c r="E10" s="1"/>
      <c r="F10" s="1" t="s">
        <v>38</v>
      </c>
      <c r="G10" s="3">
        <v>146000</v>
      </c>
    </row>
    <row r="11" spans="1:7" ht="15">
      <c r="A11" s="1"/>
      <c r="B11" s="1"/>
      <c r="C11" s="1"/>
      <c r="D11" s="1"/>
      <c r="E11" s="1" t="s">
        <v>39</v>
      </c>
      <c r="F11" s="1"/>
      <c r="G11" s="2">
        <f>ROUND(SUM(G8:G10),5)</f>
        <v>143849.91</v>
      </c>
    </row>
    <row r="12" spans="1:7" ht="30" customHeight="1" thickBot="1">
      <c r="A12" s="1"/>
      <c r="B12" s="1"/>
      <c r="C12" s="1"/>
      <c r="D12" s="1"/>
      <c r="E12" s="1" t="s">
        <v>40</v>
      </c>
      <c r="F12" s="1"/>
      <c r="G12" s="4">
        <v>203.93</v>
      </c>
    </row>
    <row r="13" spans="1:7" ht="15.75" thickBot="1">
      <c r="A13" s="1"/>
      <c r="B13" s="1"/>
      <c r="C13" s="1"/>
      <c r="D13" s="1" t="s">
        <v>41</v>
      </c>
      <c r="E13" s="1"/>
      <c r="F13" s="1"/>
      <c r="G13" s="8">
        <f>ROUND(G7+SUM(G11:G12),5)</f>
        <v>144053.84</v>
      </c>
    </row>
    <row r="14" spans="1:7" ht="30" customHeight="1">
      <c r="A14" s="1"/>
      <c r="B14" s="1"/>
      <c r="C14" s="1" t="s">
        <v>42</v>
      </c>
      <c r="D14" s="1"/>
      <c r="E14" s="1"/>
      <c r="F14" s="1"/>
      <c r="G14" s="2">
        <f>ROUND(G3+G6+G13,5)</f>
        <v>144116.52</v>
      </c>
    </row>
    <row r="15" spans="1:7" ht="30" customHeight="1">
      <c r="A15" s="1"/>
      <c r="B15" s="1"/>
      <c r="C15" s="1" t="s">
        <v>43</v>
      </c>
      <c r="D15" s="1"/>
      <c r="E15" s="1"/>
      <c r="F15" s="1"/>
      <c r="G15" s="2"/>
    </row>
    <row r="16" spans="1:7" ht="15">
      <c r="A16" s="1"/>
      <c r="B16" s="1"/>
      <c r="C16" s="1"/>
      <c r="D16" s="1" t="s">
        <v>44</v>
      </c>
      <c r="E16" s="1"/>
      <c r="F16" s="1"/>
      <c r="G16" s="2"/>
    </row>
    <row r="17" spans="1:7" ht="15">
      <c r="A17" s="1"/>
      <c r="B17" s="1"/>
      <c r="C17" s="1"/>
      <c r="D17" s="1"/>
      <c r="E17" s="1" t="s">
        <v>45</v>
      </c>
      <c r="F17" s="1"/>
      <c r="G17" s="2">
        <v>80</v>
      </c>
    </row>
    <row r="18" spans="1:7" ht="15.75" thickBot="1">
      <c r="A18" s="1"/>
      <c r="B18" s="1"/>
      <c r="C18" s="1"/>
      <c r="D18" s="1"/>
      <c r="E18" s="1" t="s">
        <v>46</v>
      </c>
      <c r="F18" s="1"/>
      <c r="G18" s="3">
        <v>337.4</v>
      </c>
    </row>
    <row r="19" spans="1:7" ht="15">
      <c r="A19" s="1"/>
      <c r="B19" s="1"/>
      <c r="C19" s="1"/>
      <c r="D19" s="1" t="s">
        <v>47</v>
      </c>
      <c r="E19" s="1"/>
      <c r="F19" s="1"/>
      <c r="G19" s="2">
        <f>ROUND(SUM(G16:G18),5)</f>
        <v>417.4</v>
      </c>
    </row>
    <row r="20" spans="1:7" ht="30" customHeight="1">
      <c r="A20" s="1"/>
      <c r="B20" s="1"/>
      <c r="C20" s="1"/>
      <c r="D20" s="1" t="s">
        <v>48</v>
      </c>
      <c r="E20" s="1"/>
      <c r="F20" s="1"/>
      <c r="G20" s="2"/>
    </row>
    <row r="21" spans="1:7" ht="15.75" thickBot="1">
      <c r="A21" s="1"/>
      <c r="B21" s="1"/>
      <c r="C21" s="1"/>
      <c r="D21" s="1"/>
      <c r="E21" s="1" t="s">
        <v>49</v>
      </c>
      <c r="F21" s="1"/>
      <c r="G21" s="3">
        <v>1300</v>
      </c>
    </row>
    <row r="22" spans="1:7" ht="15">
      <c r="A22" s="1"/>
      <c r="B22" s="1"/>
      <c r="C22" s="1"/>
      <c r="D22" s="1" t="s">
        <v>50</v>
      </c>
      <c r="E22" s="1"/>
      <c r="F22" s="1"/>
      <c r="G22" s="2">
        <f>ROUND(SUM(G20:G21),5)</f>
        <v>1300</v>
      </c>
    </row>
    <row r="23" spans="1:7" ht="30" customHeight="1">
      <c r="A23" s="1"/>
      <c r="B23" s="1"/>
      <c r="C23" s="1"/>
      <c r="D23" s="1" t="s">
        <v>51</v>
      </c>
      <c r="E23" s="1"/>
      <c r="F23" s="1"/>
      <c r="G23" s="2"/>
    </row>
    <row r="24" spans="1:7" ht="15">
      <c r="A24" s="1"/>
      <c r="B24" s="1"/>
      <c r="C24" s="1"/>
      <c r="D24" s="1"/>
      <c r="E24" s="1" t="s">
        <v>52</v>
      </c>
      <c r="F24" s="1"/>
      <c r="G24" s="2">
        <v>109973.71</v>
      </c>
    </row>
    <row r="25" spans="1:7" ht="15">
      <c r="A25" s="1"/>
      <c r="B25" s="1"/>
      <c r="C25" s="1"/>
      <c r="D25" s="1"/>
      <c r="E25" s="1" t="s">
        <v>53</v>
      </c>
      <c r="F25" s="1"/>
      <c r="G25" s="2">
        <v>2928.89</v>
      </c>
    </row>
    <row r="26" spans="1:7" ht="15">
      <c r="A26" s="1"/>
      <c r="B26" s="1"/>
      <c r="C26" s="1"/>
      <c r="D26" s="1"/>
      <c r="E26" s="1" t="s">
        <v>54</v>
      </c>
      <c r="F26" s="1"/>
      <c r="G26" s="2">
        <v>0</v>
      </c>
    </row>
    <row r="27" spans="1:7" ht="15">
      <c r="A27" s="1"/>
      <c r="B27" s="1"/>
      <c r="C27" s="1"/>
      <c r="D27" s="1"/>
      <c r="E27" s="1" t="s">
        <v>55</v>
      </c>
      <c r="F27" s="1"/>
      <c r="G27" s="2">
        <v>1820</v>
      </c>
    </row>
    <row r="28" spans="1:7" ht="15">
      <c r="A28" s="1"/>
      <c r="B28" s="1"/>
      <c r="C28" s="1"/>
      <c r="D28" s="1"/>
      <c r="E28" s="1" t="s">
        <v>56</v>
      </c>
      <c r="F28" s="1"/>
      <c r="G28" s="2">
        <v>424</v>
      </c>
    </row>
    <row r="29" spans="1:7" ht="15">
      <c r="A29" s="1"/>
      <c r="B29" s="1"/>
      <c r="C29" s="1"/>
      <c r="D29" s="1"/>
      <c r="E29" s="1" t="s">
        <v>57</v>
      </c>
      <c r="F29" s="1"/>
      <c r="G29" s="2">
        <v>534.83</v>
      </c>
    </row>
    <row r="30" spans="1:7" ht="15">
      <c r="A30" s="1"/>
      <c r="B30" s="1"/>
      <c r="C30" s="1"/>
      <c r="D30" s="1"/>
      <c r="E30" s="1" t="s">
        <v>58</v>
      </c>
      <c r="F30" s="1"/>
      <c r="G30" s="2">
        <v>5714.78</v>
      </c>
    </row>
    <row r="31" spans="1:7" ht="15">
      <c r="A31" s="1"/>
      <c r="B31" s="1"/>
      <c r="C31" s="1"/>
      <c r="D31" s="1"/>
      <c r="E31" s="1" t="s">
        <v>59</v>
      </c>
      <c r="F31" s="1"/>
      <c r="G31" s="2">
        <v>380.34</v>
      </c>
    </row>
    <row r="32" spans="1:7" ht="15">
      <c r="A32" s="1"/>
      <c r="B32" s="1"/>
      <c r="C32" s="1"/>
      <c r="D32" s="1"/>
      <c r="E32" s="1" t="s">
        <v>60</v>
      </c>
      <c r="F32" s="1"/>
      <c r="G32" s="2">
        <v>517.74</v>
      </c>
    </row>
    <row r="33" spans="1:7" ht="15">
      <c r="A33" s="1"/>
      <c r="B33" s="1"/>
      <c r="C33" s="1"/>
      <c r="D33" s="1"/>
      <c r="E33" s="1" t="s">
        <v>61</v>
      </c>
      <c r="F33" s="1"/>
      <c r="G33" s="2">
        <v>462.42</v>
      </c>
    </row>
    <row r="34" spans="1:7" ht="15">
      <c r="A34" s="1"/>
      <c r="B34" s="1"/>
      <c r="C34" s="1"/>
      <c r="D34" s="1"/>
      <c r="E34" s="1" t="s">
        <v>62</v>
      </c>
      <c r="F34" s="1"/>
      <c r="G34" s="2">
        <v>40.12</v>
      </c>
    </row>
    <row r="35" spans="1:7" ht="15">
      <c r="A35" s="1"/>
      <c r="B35" s="1"/>
      <c r="C35" s="1"/>
      <c r="D35" s="1"/>
      <c r="E35" s="1" t="s">
        <v>63</v>
      </c>
      <c r="F35" s="1"/>
      <c r="G35" s="2">
        <v>5374.8</v>
      </c>
    </row>
    <row r="36" spans="1:7" ht="15">
      <c r="A36" s="1"/>
      <c r="B36" s="1"/>
      <c r="C36" s="1"/>
      <c r="D36" s="1"/>
      <c r="E36" s="1" t="s">
        <v>64</v>
      </c>
      <c r="F36" s="1"/>
      <c r="G36" s="2">
        <v>3685.29</v>
      </c>
    </row>
    <row r="37" spans="1:7" ht="15">
      <c r="A37" s="1"/>
      <c r="B37" s="1"/>
      <c r="C37" s="1"/>
      <c r="D37" s="1"/>
      <c r="E37" s="1" t="s">
        <v>65</v>
      </c>
      <c r="F37" s="1"/>
      <c r="G37" s="2">
        <v>243.03</v>
      </c>
    </row>
    <row r="38" spans="1:7" ht="15">
      <c r="A38" s="1"/>
      <c r="B38" s="1"/>
      <c r="C38" s="1"/>
      <c r="D38" s="1"/>
      <c r="E38" s="1" t="s">
        <v>66</v>
      </c>
      <c r="F38" s="1"/>
      <c r="G38" s="2">
        <v>650</v>
      </c>
    </row>
    <row r="39" spans="1:7" ht="15">
      <c r="A39" s="1"/>
      <c r="B39" s="1"/>
      <c r="C39" s="1"/>
      <c r="D39" s="1"/>
      <c r="E39" s="1" t="s">
        <v>67</v>
      </c>
      <c r="F39" s="1"/>
      <c r="G39" s="2">
        <v>114.8</v>
      </c>
    </row>
    <row r="40" spans="1:7" ht="15.75" thickBot="1">
      <c r="A40" s="1"/>
      <c r="B40" s="1"/>
      <c r="C40" s="1"/>
      <c r="D40" s="1"/>
      <c r="E40" s="1" t="s">
        <v>68</v>
      </c>
      <c r="F40" s="1"/>
      <c r="G40" s="4">
        <v>11480.8</v>
      </c>
    </row>
    <row r="41" spans="1:7" ht="15.75" thickBot="1">
      <c r="A41" s="1"/>
      <c r="B41" s="1"/>
      <c r="C41" s="1"/>
      <c r="D41" s="1" t="s">
        <v>69</v>
      </c>
      <c r="E41" s="1"/>
      <c r="F41" s="1"/>
      <c r="G41" s="5">
        <f>ROUND(SUM(G23:G40),5)</f>
        <v>144345.55</v>
      </c>
    </row>
    <row r="42" spans="1:7" ht="30" customHeight="1" thickBot="1">
      <c r="A42" s="1"/>
      <c r="B42" s="1"/>
      <c r="C42" s="1" t="s">
        <v>70</v>
      </c>
      <c r="D42" s="1"/>
      <c r="E42" s="1"/>
      <c r="F42" s="1"/>
      <c r="G42" s="5">
        <f>ROUND(G15+G19+G22+G41,5)</f>
        <v>146062.95</v>
      </c>
    </row>
    <row r="43" spans="1:7" ht="30" customHeight="1" thickBot="1">
      <c r="A43" s="1"/>
      <c r="B43" s="1" t="s">
        <v>71</v>
      </c>
      <c r="C43" s="1"/>
      <c r="D43" s="1"/>
      <c r="E43" s="1"/>
      <c r="F43" s="1"/>
      <c r="G43" s="5">
        <f>ROUND(G2+G14-G42,5)</f>
        <v>-1946.43</v>
      </c>
    </row>
    <row r="44" spans="1:7" s="7" customFormat="1" ht="30" customHeight="1" thickBot="1">
      <c r="A44" s="1" t="s">
        <v>26</v>
      </c>
      <c r="B44" s="1"/>
      <c r="C44" s="1"/>
      <c r="D44" s="1"/>
      <c r="E44" s="1"/>
      <c r="F44" s="1"/>
      <c r="G44" s="6">
        <f>G43</f>
        <v>-1946.43</v>
      </c>
    </row>
    <row r="45" ht="15.75" thickTop="1"/>
  </sheetData>
  <sheetProtection/>
  <printOptions/>
  <pageMargins left="0.7" right="0.7" top="1.36" bottom="0.75" header="0.65" footer="0.3"/>
  <pageSetup horizontalDpi="600" verticalDpi="600" orientation="portrait" r:id="rId1"/>
  <headerFooter alignWithMargins="0">
    <oddHeader>&amp;L&amp;"Arial,Bold"&amp;8 4:54 PM
 02/11/11
 Accrual Basis&amp;C&amp;"Arial,Bold"&amp;12 Rocky Mountain RYLA
&amp;14Statement of Activities
&amp;10 July through December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3" sqref="F13"/>
    </sheetView>
  </sheetViews>
  <sheetFormatPr defaultColWidth="9.140625" defaultRowHeight="15"/>
  <cols>
    <col min="1" max="5" width="3.00390625" style="12" customWidth="1"/>
    <col min="6" max="6" width="30.00390625" style="12" customWidth="1"/>
    <col min="7" max="7" width="8.57421875" style="13" bestFit="1" customWidth="1"/>
  </cols>
  <sheetData>
    <row r="1" spans="1:7" s="11" customFormat="1" ht="15.75" thickBot="1">
      <c r="A1" s="9"/>
      <c r="B1" s="9"/>
      <c r="C1" s="9"/>
      <c r="D1" s="9"/>
      <c r="E1" s="9"/>
      <c r="F1" s="9"/>
      <c r="G1" s="10" t="s">
        <v>0</v>
      </c>
    </row>
    <row r="2" spans="1:7" ht="15.75" thickTop="1">
      <c r="A2" s="1" t="s">
        <v>1</v>
      </c>
      <c r="B2" s="1"/>
      <c r="C2" s="1"/>
      <c r="D2" s="1"/>
      <c r="E2" s="1"/>
      <c r="F2" s="1"/>
      <c r="G2" s="2"/>
    </row>
    <row r="3" spans="1:7" ht="15">
      <c r="A3" s="1"/>
      <c r="B3" s="1" t="s">
        <v>2</v>
      </c>
      <c r="C3" s="1"/>
      <c r="D3" s="1"/>
      <c r="E3" s="1"/>
      <c r="F3" s="1"/>
      <c r="G3" s="2"/>
    </row>
    <row r="4" spans="1:7" ht="15">
      <c r="A4" s="1"/>
      <c r="B4" s="1"/>
      <c r="C4" s="1" t="s">
        <v>3</v>
      </c>
      <c r="D4" s="1"/>
      <c r="E4" s="1"/>
      <c r="F4" s="1"/>
      <c r="G4" s="2"/>
    </row>
    <row r="5" spans="1:7" ht="15">
      <c r="A5" s="1"/>
      <c r="B5" s="1"/>
      <c r="C5" s="1"/>
      <c r="D5" s="1" t="s">
        <v>4</v>
      </c>
      <c r="E5" s="1"/>
      <c r="F5" s="1"/>
      <c r="G5" s="2">
        <v>1460.51</v>
      </c>
    </row>
    <row r="6" spans="1:7" ht="15">
      <c r="A6" s="1"/>
      <c r="B6" s="1"/>
      <c r="C6" s="1"/>
      <c r="D6" s="1" t="s">
        <v>5</v>
      </c>
      <c r="E6" s="1"/>
      <c r="F6" s="1"/>
      <c r="G6" s="2">
        <v>25299.75</v>
      </c>
    </row>
    <row r="7" spans="1:7" ht="15.75" thickBot="1">
      <c r="A7" s="1"/>
      <c r="B7" s="1"/>
      <c r="C7" s="1"/>
      <c r="D7" s="1" t="s">
        <v>6</v>
      </c>
      <c r="E7" s="1"/>
      <c r="F7" s="1"/>
      <c r="G7" s="3">
        <v>2562.86</v>
      </c>
    </row>
    <row r="8" spans="1:7" ht="15">
      <c r="A8" s="1"/>
      <c r="B8" s="1"/>
      <c r="C8" s="1" t="s">
        <v>7</v>
      </c>
      <c r="D8" s="1"/>
      <c r="E8" s="1"/>
      <c r="F8" s="1"/>
      <c r="G8" s="2">
        <f>ROUND(SUM(G4:G7),5)</f>
        <v>29323.12</v>
      </c>
    </row>
    <row r="9" spans="1:7" ht="30" customHeight="1">
      <c r="A9" s="1"/>
      <c r="B9" s="1"/>
      <c r="C9" s="1" t="s">
        <v>8</v>
      </c>
      <c r="D9" s="1"/>
      <c r="E9" s="1"/>
      <c r="F9" s="1"/>
      <c r="G9" s="2"/>
    </row>
    <row r="10" spans="1:7" ht="15.75" thickBot="1">
      <c r="A10" s="1"/>
      <c r="B10" s="1"/>
      <c r="C10" s="1"/>
      <c r="D10" s="1" t="s">
        <v>9</v>
      </c>
      <c r="E10" s="1"/>
      <c r="F10" s="1"/>
      <c r="G10" s="4">
        <v>15954</v>
      </c>
    </row>
    <row r="11" spans="1:7" ht="15.75" thickBot="1">
      <c r="A11" s="1"/>
      <c r="B11" s="1"/>
      <c r="C11" s="1" t="s">
        <v>10</v>
      </c>
      <c r="D11" s="1"/>
      <c r="E11" s="1"/>
      <c r="F11" s="1"/>
      <c r="G11" s="5">
        <f>ROUND(SUM(G9:G10),5)</f>
        <v>15954</v>
      </c>
    </row>
    <row r="12" spans="1:7" ht="30" customHeight="1" thickBot="1">
      <c r="A12" s="1"/>
      <c r="B12" s="1" t="s">
        <v>11</v>
      </c>
      <c r="C12" s="1"/>
      <c r="D12" s="1"/>
      <c r="E12" s="1"/>
      <c r="F12" s="1"/>
      <c r="G12" s="5">
        <f>ROUND(G3+G8+G11,5)</f>
        <v>45277.12</v>
      </c>
    </row>
    <row r="13" spans="1:7" s="7" customFormat="1" ht="30" customHeight="1" thickBot="1">
      <c r="A13" s="1" t="s">
        <v>12</v>
      </c>
      <c r="B13" s="1"/>
      <c r="C13" s="1"/>
      <c r="D13" s="1"/>
      <c r="E13" s="1"/>
      <c r="F13" s="1"/>
      <c r="G13" s="6">
        <f>ROUND(G2+G12,5)</f>
        <v>45277.12</v>
      </c>
    </row>
    <row r="14" spans="1:7" ht="31.5" customHeight="1" thickTop="1">
      <c r="A14" s="1" t="s">
        <v>13</v>
      </c>
      <c r="B14" s="1"/>
      <c r="C14" s="1"/>
      <c r="D14" s="1"/>
      <c r="E14" s="1"/>
      <c r="F14" s="1"/>
      <c r="G14" s="2"/>
    </row>
    <row r="15" spans="1:7" ht="15">
      <c r="A15" s="1"/>
      <c r="B15" s="1" t="s">
        <v>14</v>
      </c>
      <c r="C15" s="1"/>
      <c r="D15" s="1"/>
      <c r="E15" s="1"/>
      <c r="F15" s="1"/>
      <c r="G15" s="2"/>
    </row>
    <row r="16" spans="1:7" ht="15">
      <c r="A16" s="1"/>
      <c r="B16" s="1"/>
      <c r="C16" s="1" t="s">
        <v>15</v>
      </c>
      <c r="D16" s="1"/>
      <c r="E16" s="1"/>
      <c r="F16" s="1"/>
      <c r="G16" s="2"/>
    </row>
    <row r="17" spans="1:7" ht="15">
      <c r="A17" s="1"/>
      <c r="B17" s="1"/>
      <c r="C17" s="1"/>
      <c r="D17" s="1" t="s">
        <v>16</v>
      </c>
      <c r="E17" s="1"/>
      <c r="F17" s="1"/>
      <c r="G17" s="2"/>
    </row>
    <row r="18" spans="1:7" ht="15">
      <c r="A18" s="1"/>
      <c r="B18" s="1"/>
      <c r="C18" s="1"/>
      <c r="D18" s="1"/>
      <c r="E18" s="1" t="s">
        <v>17</v>
      </c>
      <c r="F18" s="1"/>
      <c r="G18" s="2"/>
    </row>
    <row r="19" spans="1:7" ht="15.75" thickBot="1">
      <c r="A19" s="1"/>
      <c r="B19" s="1"/>
      <c r="C19" s="1"/>
      <c r="D19" s="1"/>
      <c r="E19" s="1"/>
      <c r="F19" s="1" t="s">
        <v>18</v>
      </c>
      <c r="G19" s="4">
        <v>17975</v>
      </c>
    </row>
    <row r="20" spans="1:7" ht="15.75" thickBot="1">
      <c r="A20" s="1"/>
      <c r="B20" s="1"/>
      <c r="C20" s="1"/>
      <c r="D20" s="1"/>
      <c r="E20" s="1" t="s">
        <v>19</v>
      </c>
      <c r="F20" s="1"/>
      <c r="G20" s="5">
        <f>ROUND(SUM(G18:G19),5)</f>
        <v>17975</v>
      </c>
    </row>
    <row r="21" spans="1:7" ht="30" customHeight="1" thickBot="1">
      <c r="A21" s="1"/>
      <c r="B21" s="1"/>
      <c r="C21" s="1"/>
      <c r="D21" s="1" t="s">
        <v>20</v>
      </c>
      <c r="E21" s="1"/>
      <c r="F21" s="1"/>
      <c r="G21" s="5">
        <f>ROUND(G17+G20,5)</f>
        <v>17975</v>
      </c>
    </row>
    <row r="22" spans="1:7" ht="30" customHeight="1" thickBot="1">
      <c r="A22" s="1"/>
      <c r="B22" s="1"/>
      <c r="C22" s="1" t="s">
        <v>21</v>
      </c>
      <c r="D22" s="1"/>
      <c r="E22" s="1"/>
      <c r="F22" s="1"/>
      <c r="G22" s="8">
        <f>ROUND(G16+G21,5)</f>
        <v>17975</v>
      </c>
    </row>
    <row r="23" spans="1:7" ht="30" customHeight="1">
      <c r="A23" s="1"/>
      <c r="B23" s="1" t="s">
        <v>22</v>
      </c>
      <c r="C23" s="1"/>
      <c r="D23" s="1"/>
      <c r="E23" s="1"/>
      <c r="F23" s="1"/>
      <c r="G23" s="2">
        <f>ROUND(G15+G22,5)</f>
        <v>17975</v>
      </c>
    </row>
    <row r="24" spans="1:7" ht="30" customHeight="1">
      <c r="A24" s="1"/>
      <c r="B24" s="1" t="s">
        <v>23</v>
      </c>
      <c r="C24" s="1"/>
      <c r="D24" s="1"/>
      <c r="E24" s="1"/>
      <c r="F24" s="1"/>
      <c r="G24" s="2"/>
    </row>
    <row r="25" spans="1:7" ht="15">
      <c r="A25" s="1"/>
      <c r="B25" s="1"/>
      <c r="C25" s="1" t="s">
        <v>24</v>
      </c>
      <c r="D25" s="1"/>
      <c r="E25" s="1"/>
      <c r="F25" s="1"/>
      <c r="G25" s="2">
        <v>48578.86</v>
      </c>
    </row>
    <row r="26" spans="1:7" ht="15">
      <c r="A26" s="1"/>
      <c r="B26" s="1"/>
      <c r="C26" s="1" t="s">
        <v>25</v>
      </c>
      <c r="D26" s="1"/>
      <c r="E26" s="1"/>
      <c r="F26" s="1"/>
      <c r="G26" s="2">
        <v>-19330.31</v>
      </c>
    </row>
    <row r="27" spans="1:7" ht="15.75" thickBot="1">
      <c r="A27" s="1"/>
      <c r="B27" s="1"/>
      <c r="C27" s="1" t="s">
        <v>26</v>
      </c>
      <c r="D27" s="1"/>
      <c r="E27" s="1"/>
      <c r="F27" s="1"/>
      <c r="G27" s="4">
        <v>-1946.43</v>
      </c>
    </row>
    <row r="28" spans="1:7" ht="15.75" thickBot="1">
      <c r="A28" s="1"/>
      <c r="B28" s="1" t="s">
        <v>27</v>
      </c>
      <c r="C28" s="1"/>
      <c r="D28" s="1"/>
      <c r="E28" s="1"/>
      <c r="F28" s="1"/>
      <c r="G28" s="5">
        <f>ROUND(SUM(G24:G27),5)</f>
        <v>27302.12</v>
      </c>
    </row>
    <row r="29" spans="1:7" s="7" customFormat="1" ht="30" customHeight="1" thickBot="1">
      <c r="A29" s="1" t="s">
        <v>28</v>
      </c>
      <c r="B29" s="1"/>
      <c r="C29" s="1"/>
      <c r="D29" s="1"/>
      <c r="E29" s="1"/>
      <c r="F29" s="1"/>
      <c r="G29" s="6">
        <f>ROUND(G14+G23+G28,5)</f>
        <v>45277.12</v>
      </c>
    </row>
    <row r="30" ht="15.75" thickTop="1"/>
  </sheetData>
  <sheetProtection/>
  <printOptions/>
  <pageMargins left="0.7" right="0.7" top="1.62" bottom="0.75" header="0.86" footer="0.3"/>
  <pageSetup horizontalDpi="600" verticalDpi="600" orientation="portrait" r:id="rId1"/>
  <headerFooter alignWithMargins="0">
    <oddHeader>&amp;L&amp;"Arial,Bold"&amp;8 4:52 PM
 02/11/11
 Accrual Basis&amp;C&amp;"Arial,Bold"&amp;12 Rocky Mountain RYLA
&amp;14Statement of Financial Position
&amp;10 As of December 31,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Farrell</dc:creator>
  <cp:keywords/>
  <dc:description/>
  <cp:lastModifiedBy>Dave Amen</cp:lastModifiedBy>
  <cp:lastPrinted>2011-02-12T00:09:18Z</cp:lastPrinted>
  <dcterms:created xsi:type="dcterms:W3CDTF">2011-02-11T23:52:10Z</dcterms:created>
  <dcterms:modified xsi:type="dcterms:W3CDTF">2011-02-13T18:26:04Z</dcterms:modified>
  <cp:category/>
  <cp:version/>
  <cp:contentType/>
  <cp:contentStatus/>
</cp:coreProperties>
</file>