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9035" windowHeight="38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" i="1" l="1"/>
  <c r="E5" i="1" l="1"/>
  <c r="C25" i="1"/>
  <c r="C26" i="1"/>
  <c r="C27" i="1"/>
  <c r="C24" i="1"/>
  <c r="C19" i="1"/>
  <c r="C20" i="1"/>
  <c r="C18" i="1"/>
  <c r="C17" i="1"/>
  <c r="C13" i="1"/>
  <c r="C12" i="1"/>
  <c r="C11" i="1"/>
  <c r="C10" i="1"/>
  <c r="C28" i="1"/>
  <c r="C21" i="1"/>
  <c r="C14" i="1"/>
  <c r="C6" i="1"/>
  <c r="C5" i="1"/>
  <c r="C3" i="1"/>
  <c r="B20" i="1"/>
  <c r="B27" i="1"/>
  <c r="B26" i="1"/>
  <c r="B19" i="1"/>
  <c r="D27" i="1"/>
  <c r="D26" i="1"/>
  <c r="B25" i="1"/>
  <c r="D25" i="1" s="1"/>
  <c r="B24" i="1"/>
  <c r="B28" i="1" s="1"/>
  <c r="D20" i="1"/>
  <c r="D19" i="1"/>
  <c r="B18" i="1"/>
  <c r="D18" i="1" s="1"/>
  <c r="B17" i="1"/>
  <c r="B21" i="1" s="1"/>
  <c r="B12" i="1"/>
  <c r="B10" i="1"/>
  <c r="B3" i="1"/>
  <c r="B11" i="1"/>
  <c r="D12" i="1"/>
  <c r="D10" i="1"/>
  <c r="B13" i="1"/>
  <c r="D13" i="1" s="1"/>
  <c r="B14" i="1"/>
  <c r="B6" i="1"/>
  <c r="D6" i="1" s="1"/>
  <c r="B5" i="1"/>
  <c r="D5" i="1" s="1"/>
  <c r="B4" i="1"/>
  <c r="B7" i="1" s="1"/>
  <c r="D3" i="1"/>
  <c r="D24" i="1" l="1"/>
  <c r="D28" i="1" s="1"/>
  <c r="D4" i="1"/>
  <c r="D7" i="1" s="1"/>
  <c r="D17" i="1"/>
  <c r="D21" i="1" s="1"/>
  <c r="D11" i="1"/>
  <c r="D14" i="1" s="1"/>
  <c r="C7" i="1" l="1"/>
</calcChain>
</file>

<file path=xl/sharedStrings.xml><?xml version="1.0" encoding="utf-8"?>
<sst xmlns="http://schemas.openxmlformats.org/spreadsheetml/2006/main" count="28" uniqueCount="10">
  <si>
    <t>Pizza</t>
  </si>
  <si>
    <t>Cost</t>
  </si>
  <si>
    <t>Per Person</t>
  </si>
  <si>
    <t>Item</t>
  </si>
  <si>
    <t>w/out JC/SC</t>
  </si>
  <si>
    <t>People</t>
  </si>
  <si>
    <t>RYLA Pin</t>
  </si>
  <si>
    <t>Drinks</t>
  </si>
  <si>
    <t>Plastics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</si>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</sst>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14" sqref="D14"/>
    </sheetView>
  </sheetViews>
  <sheetFormatPr defaultRowHeight="15" x14ac:dyDescent="0.25"/>
  <cols>
    <col min="1" max="1" width="14.85546875" style="2" customWidth="1"/>
    <col min="2" max="2" width="9.7109375" style="3" customWidth="1"/>
    <col min="3" max="3" width="10.5703125" style="3" bestFit="1" customWidth="1"/>
    <col min="4" max="4" width="11.7109375" style="3" bestFit="1" customWidth="1"/>
  </cols>
  <sheetData>
    <row r="1" spans="1:5" x14ac:dyDescent="0.25">
      <c r="A1" s="2" t="s">
        <v>5</v>
      </c>
      <c r="B1" s="6">
        <v>100</v>
      </c>
    </row>
    <row r="2" spans="1:5" s="1" customFormat="1" x14ac:dyDescent="0.25">
      <c r="A2" s="4" t="s">
        <v>3</v>
      </c>
      <c r="B2" s="5" t="s">
        <v>1</v>
      </c>
      <c r="C2" s="5" t="s">
        <v>2</v>
      </c>
      <c r="D2" s="5" t="s">
        <v>4</v>
      </c>
    </row>
    <row r="3" spans="1:5" x14ac:dyDescent="0.25">
      <c r="A3" s="2" t="s">
        <v>0</v>
      </c>
      <c r="B3" s="3">
        <f>6*B1</f>
        <v>600</v>
      </c>
      <c r="C3" s="3">
        <f>B3/80</f>
        <v>7.5</v>
      </c>
      <c r="D3" s="3">
        <f>B3/(B1-50)</f>
        <v>12</v>
      </c>
    </row>
    <row r="4" spans="1:5" x14ac:dyDescent="0.25">
      <c r="A4" s="2" t="s">
        <v>6</v>
      </c>
      <c r="B4" s="3">
        <f>2*B1</f>
        <v>200</v>
      </c>
      <c r="C4" s="3">
        <f>B4/80</f>
        <v>2.5</v>
      </c>
      <c r="D4" s="3">
        <f>C4</f>
        <v>2.5</v>
      </c>
    </row>
    <row r="5" spans="1:5" x14ac:dyDescent="0.25">
      <c r="A5" s="2" t="s">
        <v>7</v>
      </c>
      <c r="B5" s="3">
        <f>(3*8.98)+(3*3.98)</f>
        <v>38.880000000000003</v>
      </c>
      <c r="C5" s="3">
        <f>B5/80</f>
        <v>0.48600000000000004</v>
      </c>
      <c r="D5" s="3">
        <f>B5/(B1-50)</f>
        <v>0.77760000000000007</v>
      </c>
      <c r="E5">
        <f>(3*3.98)+10</f>
        <v>21.939999999999998</v>
      </c>
    </row>
    <row r="6" spans="1:5" x14ac:dyDescent="0.25">
      <c r="A6" s="2" t="s">
        <v>8</v>
      </c>
      <c r="B6" s="3">
        <f>14+9.98</f>
        <v>23.98</v>
      </c>
      <c r="C6" s="3">
        <f>B6/80</f>
        <v>0.29975000000000002</v>
      </c>
      <c r="D6" s="3">
        <f>B6/(B1-50)</f>
        <v>0.47960000000000003</v>
      </c>
    </row>
    <row r="7" spans="1:5" x14ac:dyDescent="0.25">
      <c r="A7" s="4" t="s">
        <v>9</v>
      </c>
      <c r="B7" s="5">
        <f>SUM(B3:B6)</f>
        <v>862.86</v>
      </c>
      <c r="C7" s="5">
        <f t="shared" ref="C7:D7" si="0">SUM(C3:C6)</f>
        <v>10.78575</v>
      </c>
      <c r="D7" s="5">
        <f t="shared" si="0"/>
        <v>15.757199999999999</v>
      </c>
    </row>
    <row r="9" spans="1:5" x14ac:dyDescent="0.25">
      <c r="A9" s="2" t="s">
        <v>5</v>
      </c>
      <c r="B9" s="6">
        <v>150</v>
      </c>
    </row>
    <row r="10" spans="1:5" x14ac:dyDescent="0.25">
      <c r="A10" s="2" t="s">
        <v>0</v>
      </c>
      <c r="B10" s="3">
        <f>6*B9</f>
        <v>900</v>
      </c>
      <c r="C10" s="3">
        <f>B10/130</f>
        <v>6.9230769230769234</v>
      </c>
      <c r="D10" s="3">
        <f>B10/(B9-50)</f>
        <v>9</v>
      </c>
    </row>
    <row r="11" spans="1:5" x14ac:dyDescent="0.25">
      <c r="A11" s="2" t="s">
        <v>6</v>
      </c>
      <c r="B11" s="3">
        <f>2*B9</f>
        <v>300</v>
      </c>
      <c r="C11" s="3">
        <f>B11/130</f>
        <v>2.3076923076923075</v>
      </c>
      <c r="D11" s="3">
        <f>C11</f>
        <v>2.3076923076923075</v>
      </c>
    </row>
    <row r="12" spans="1:5" x14ac:dyDescent="0.25">
      <c r="A12" s="2" t="s">
        <v>7</v>
      </c>
      <c r="B12" s="3">
        <f>(4*8.98)+(4*3.98)</f>
        <v>51.84</v>
      </c>
      <c r="C12" s="3">
        <f>B12/130</f>
        <v>0.39876923076923082</v>
      </c>
      <c r="D12" s="3">
        <f>B12/(B9-50)</f>
        <v>0.51840000000000008</v>
      </c>
    </row>
    <row r="13" spans="1:5" x14ac:dyDescent="0.25">
      <c r="A13" s="2" t="s">
        <v>8</v>
      </c>
      <c r="B13" s="3">
        <f>14+9.98</f>
        <v>23.98</v>
      </c>
      <c r="C13" s="3">
        <f>B13/130</f>
        <v>0.18446153846153845</v>
      </c>
      <c r="D13" s="3">
        <f>B13/(B9-50)</f>
        <v>0.23980000000000001</v>
      </c>
    </row>
    <row r="14" spans="1:5" x14ac:dyDescent="0.25">
      <c r="A14" s="4" t="s">
        <v>9</v>
      </c>
      <c r="B14" s="5">
        <f>SUM(B10:B13)</f>
        <v>1275.82</v>
      </c>
      <c r="C14" s="5">
        <f t="shared" ref="C14" si="1">SUM(C10:C13)</f>
        <v>9.8140000000000001</v>
      </c>
      <c r="D14" s="5">
        <f t="shared" ref="D14" si="2">SUM(D10:D13)</f>
        <v>12.065892307692307</v>
      </c>
    </row>
    <row r="16" spans="1:5" x14ac:dyDescent="0.25">
      <c r="A16" s="2" t="s">
        <v>5</v>
      </c>
      <c r="B16" s="6">
        <v>200</v>
      </c>
    </row>
    <row r="17" spans="1:4" x14ac:dyDescent="0.25">
      <c r="A17" s="2" t="s">
        <v>0</v>
      </c>
      <c r="B17" s="3">
        <f>6*B16</f>
        <v>1200</v>
      </c>
      <c r="C17" s="3">
        <f>B17/180</f>
        <v>6.666666666666667</v>
      </c>
      <c r="D17" s="3">
        <f>B17/(B16-50)</f>
        <v>8</v>
      </c>
    </row>
    <row r="18" spans="1:4" x14ac:dyDescent="0.25">
      <c r="A18" s="2" t="s">
        <v>6</v>
      </c>
      <c r="B18" s="3">
        <f>2*B16</f>
        <v>400</v>
      </c>
      <c r="C18" s="3">
        <f>B18/180</f>
        <v>2.2222222222222223</v>
      </c>
      <c r="D18" s="3">
        <f>C18</f>
        <v>2.2222222222222223</v>
      </c>
    </row>
    <row r="19" spans="1:4" x14ac:dyDescent="0.25">
      <c r="A19" s="2" t="s">
        <v>7</v>
      </c>
      <c r="B19" s="3">
        <f>(5*8.98)+(5*3.98)</f>
        <v>64.800000000000011</v>
      </c>
      <c r="C19" s="3">
        <f t="shared" ref="C19:C20" si="3">B19/180</f>
        <v>0.36000000000000004</v>
      </c>
      <c r="D19" s="3">
        <f>B19/(B16-50)</f>
        <v>0.43200000000000005</v>
      </c>
    </row>
    <row r="20" spans="1:4" x14ac:dyDescent="0.25">
      <c r="A20" s="2" t="s">
        <v>8</v>
      </c>
      <c r="B20" s="3">
        <f>16+9.98</f>
        <v>25.98</v>
      </c>
      <c r="C20" s="3">
        <f t="shared" si="3"/>
        <v>0.14433333333333334</v>
      </c>
      <c r="D20" s="3">
        <f>B20/(B16-50)</f>
        <v>0.17319999999999999</v>
      </c>
    </row>
    <row r="21" spans="1:4" x14ac:dyDescent="0.25">
      <c r="A21" s="4" t="s">
        <v>9</v>
      </c>
      <c r="B21" s="5">
        <f>SUM(B17:B20)</f>
        <v>1690.78</v>
      </c>
      <c r="C21" s="5">
        <f t="shared" ref="C21" si="4">SUM(C17:C20)</f>
        <v>9.3932222222222226</v>
      </c>
      <c r="D21" s="5">
        <f t="shared" ref="D21" si="5">SUM(D17:D20)</f>
        <v>10.827422222222221</v>
      </c>
    </row>
    <row r="23" spans="1:4" x14ac:dyDescent="0.25">
      <c r="A23" s="2" t="s">
        <v>5</v>
      </c>
      <c r="B23" s="6">
        <v>300</v>
      </c>
    </row>
    <row r="24" spans="1:4" x14ac:dyDescent="0.25">
      <c r="A24" s="2" t="s">
        <v>0</v>
      </c>
      <c r="B24" s="3">
        <f>6*B23</f>
        <v>1800</v>
      </c>
      <c r="C24" s="3">
        <f>B24/270</f>
        <v>6.666666666666667</v>
      </c>
      <c r="D24" s="3">
        <f>B24/(B23-50)</f>
        <v>7.2</v>
      </c>
    </row>
    <row r="25" spans="1:4" x14ac:dyDescent="0.25">
      <c r="A25" s="2" t="s">
        <v>6</v>
      </c>
      <c r="B25" s="3">
        <f>2*B23</f>
        <v>600</v>
      </c>
      <c r="C25" s="3">
        <f t="shared" ref="C25:C27" si="6">B25/270</f>
        <v>2.2222222222222223</v>
      </c>
      <c r="D25" s="3">
        <f>C25</f>
        <v>2.2222222222222223</v>
      </c>
    </row>
    <row r="26" spans="1:4" x14ac:dyDescent="0.25">
      <c r="A26" s="2" t="s">
        <v>7</v>
      </c>
      <c r="B26" s="3">
        <f>(6*8.98)+(6*3.98)</f>
        <v>77.760000000000005</v>
      </c>
      <c r="C26" s="3">
        <f t="shared" si="6"/>
        <v>0.28800000000000003</v>
      </c>
      <c r="D26" s="3">
        <f>B26/(B23-50)</f>
        <v>0.31104000000000004</v>
      </c>
    </row>
    <row r="27" spans="1:4" x14ac:dyDescent="0.25">
      <c r="A27" s="2" t="s">
        <v>8</v>
      </c>
      <c r="B27" s="3">
        <f>28+9.98</f>
        <v>37.980000000000004</v>
      </c>
      <c r="C27" s="3">
        <f t="shared" si="6"/>
        <v>0.14066666666666669</v>
      </c>
      <c r="D27" s="3">
        <f>B27/(B23-50)</f>
        <v>0.15192000000000003</v>
      </c>
    </row>
    <row r="28" spans="1:4" x14ac:dyDescent="0.25">
      <c r="A28" s="4" t="s">
        <v>9</v>
      </c>
      <c r="B28" s="5">
        <f>SUM(B24:B27)</f>
        <v>2515.7400000000002</v>
      </c>
      <c r="C28" s="5">
        <f t="shared" ref="C28" si="7">SUM(C24:C27)</f>
        <v>9.3175555555555558</v>
      </c>
      <c r="D28" s="5">
        <f t="shared" ref="D28" si="8">SUM(D24:D27)</f>
        <v>9.8851822222222232</v>
      </c>
    </row>
  </sheetData>
  <pageMargins left="0.7" right="0.7" top="0.75" bottom="0.75" header="0.3" footer="0.3"/>
  <pageSetup paperSize="1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Junior Achievement - Rocky Mountain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User</dc:creator>
  <cp:lastModifiedBy>JA User</cp:lastModifiedBy>
  <dcterms:created xsi:type="dcterms:W3CDTF">2011-05-27T14:54:38Z</dcterms:created>
  <dcterms:modified xsi:type="dcterms:W3CDTF">2011-06-07T19:41:12Z</dcterms:modified>
</cp:coreProperties>
</file>